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" sheetId="2" r:id="rId2"/>
    <sheet name="Seite 3" sheetId="3" r:id="rId3"/>
  </sheets>
  <definedNames>
    <definedName name="_xlfn.IFERROR" hidden="1">#NAME?</definedName>
    <definedName name="_xlnm.Print_Area" localSheetId="1">'Seite 2'!$A$1:$J$36</definedName>
  </definedNames>
  <calcPr fullCalcOnLoad="1" fullPrecision="0"/>
</workbook>
</file>

<file path=xl/sharedStrings.xml><?xml version="1.0" encoding="utf-8"?>
<sst xmlns="http://schemas.openxmlformats.org/spreadsheetml/2006/main" count="91" uniqueCount="79">
  <si>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</si>
  <si>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</si>
  <si>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</si>
  <si>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</si>
  <si>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</si>
  <si>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</si>
  <si>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</si>
  <si>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</si>
  <si>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</si>
  <si>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</si>
  <si>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</si>
  <si>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</si>
  <si>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</si>
  <si>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</si>
  <si>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</si>
  <si>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</si>
  <si>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</si>
  <si>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</si>
  <si>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</si>
  <si>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</si>
  <si>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</si>
  <si>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</si>
  <si>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Praktische Arbeiten / 
Domaine de qualification Travaux pratiques / 
Settore di qualificazion / Lavori pratici</t>
  </si>
  <si>
    <t>** Auf eine ganze oder halbe Note gerundet / A arrondir à une note entière ou à une demi-note / Arrotondare al punto o al mezzo punto</t>
  </si>
  <si>
    <t>Prüfungsdatum / 
Date de l'examen / 
Data dell'esame:</t>
  </si>
  <si>
    <t>Nummer / 
Numéro / Numero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</si>
  <si>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</si>
  <si>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</si>
  <si>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</si>
  <si>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</si>
  <si>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</si>
  <si>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</si>
  <si>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</si>
  <si>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Geomatikerin EFZ / Geomatiker EFZ</t>
  </si>
  <si>
    <t>Geomatica AFC / Geomatico AFC</t>
  </si>
  <si>
    <t>Gemäss der Verordnung über die berufliche Grundbildung vom 7.10.2009 / Ordonnances sur la formation professionnelle initiale 7.10.2009 / 
Ordinanze sulla formazione professionale di base 7.10.2009</t>
  </si>
  <si>
    <t xml:space="preserve">
</t>
  </si>
  <si>
    <t>Schwerpunkt:</t>
  </si>
  <si>
    <t>: 4 = Note des Qualifikationsbereichs* /
       Note du domaine de qualification* /
       Nota di settore di qualificazione*</t>
  </si>
  <si>
    <t>gewählter Schwerpunkt / Domaine / Orientamento</t>
  </si>
  <si>
    <t>Amtliche Vermessung / Mensuration officielle / Misurazione ufficiale</t>
  </si>
  <si>
    <t>Geoinformatik / Géoinformatique / Geoinformatica</t>
  </si>
  <si>
    <t>Kartografie / Cartographie / Cartografia</t>
  </si>
  <si>
    <t>Domaine:</t>
  </si>
  <si>
    <t>Orientamento:</t>
  </si>
  <si>
    <t>Daten erfassen / Acquisition des données / Rilevare dati</t>
  </si>
  <si>
    <t>Daten bearbeiten / Traiter des données / Elaborare dati</t>
  </si>
  <si>
    <t>Daten ausgeben / Diffuser des données / Emettere dati</t>
  </si>
  <si>
    <t>Arbeits- und Qualitätsstandards umsetzen / Standard de qualité et tâche interdisciplinaire / Attuare standard di lavoro e di qualità</t>
  </si>
  <si>
    <t xml:space="preserve">Qualifikationsbereich Praktische Arbeiten / Domaine de qualification Travaux pratiques / 
Settore di qualificazione Conoscenze Lavori pratici </t>
  </si>
  <si>
    <r>
      <t xml:space="preserve">Qualifikationsbereich Berufskenntnisse </t>
    </r>
    <r>
      <rPr>
        <sz val="9"/>
        <rFont val="Arial"/>
        <family val="2"/>
      </rPr>
      <t>(IPA 3,5 Std) (VPA 4 Std)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(TPI 3,5 h) (TPP 4 h)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(LPI 3,5 ore) (LPP 4 ore)</t>
    </r>
  </si>
  <si>
    <t>Géomaticienne CFC / Géomaticien CFC</t>
  </si>
  <si>
    <t>: X = Note des Qualifikationsbereichs* /
         Note du domaine de qualification* /
         Nota di settore di qualificazione*</t>
  </si>
  <si>
    <t>Daten bearbeiten schriftlich / Traiter des données écrit / Elaborare dati scritto</t>
  </si>
  <si>
    <t>Daten ausgeben schriftlich / Diffuser des données écrit / Emettere dati scritto</t>
  </si>
  <si>
    <t>Daten erfassen schriftlich / Acquisition des données écrit / Rilevare dati scritto</t>
  </si>
  <si>
    <t>Arbeits- und Qualitätsstandards umsetzen schriftlih / Standard de qualité et tâche interdisciplinaire écri / Attuare standard di lavoro e di qualità scritto</t>
  </si>
  <si>
    <t>oder / ou / oppure</t>
  </si>
  <si>
    <r>
      <t xml:space="preserve">          </t>
    </r>
    <r>
      <rPr>
        <b/>
        <sz val="9"/>
        <rFont val="Arial"/>
        <family val="2"/>
      </rPr>
      <t xml:space="preserve"> IPA / TPI / LPI</t>
    </r>
    <r>
      <rPr>
        <sz val="9"/>
        <rFont val="Arial"/>
        <family val="2"/>
      </rPr>
      <t xml:space="preserve"> </t>
    </r>
    <r>
      <rPr>
        <sz val="7"/>
        <rFont val="Arial"/>
        <family val="2"/>
      </rPr>
      <t>(24-120 Stunden / heures / ore)</t>
    </r>
  </si>
  <si>
    <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VPA / TPP / LPP</t>
    </r>
    <r>
      <rPr>
        <sz val="7"/>
        <rFont val="Arial"/>
        <family val="2"/>
      </rPr>
      <t xml:space="preserve"> (16 Stunden / heures / ore)
  Position / Position / Posizione</t>
    </r>
  </si>
  <si>
    <t>Fortsetzung Noteneintrag, Übertrag der Noten sowie Gesamtbewertung auf nächster Seite</t>
  </si>
  <si>
    <t>Pour la suite de l'inscription des notes, le report et l'évaluation globale se font sur la page suivante</t>
  </si>
  <si>
    <t>Prosecuzione dell'iscrizione delle note, il trasferimento dei voti cosi come la valutazione globale si trovano sulla pagina seguente.</t>
  </si>
  <si>
    <t>Fortsetzung und Übertrag / suite et report / seguito e riporto</t>
  </si>
  <si>
    <t xml:space="preserve"> </t>
  </si>
  <si>
    <t>Noten**/
Notes**/
Note**</t>
  </si>
  <si>
    <t>Qualifikationsbereich Allgemeinbildung * / 
Domaine de qualification Culture générale * / 
Settore di qualificazione Cultura generale *</t>
  </si>
  <si>
    <t>Erfahrungsnote Berufskundlicher Unterricht ** / 
Note d'expérience Enseignement professionnel ** / 
Nota relativa all’insegnamento professionale **</t>
  </si>
  <si>
    <t>a.</t>
  </si>
  <si>
    <t>b.</t>
  </si>
  <si>
    <t>c.</t>
  </si>
  <si>
    <t>d.</t>
  </si>
  <si>
    <t>Qualifikationsbereich Berufskenntnisse / 
Domaine de qualification Connaissances professionnelles / 
Settore di qualificazione Conoscenze professionali</t>
  </si>
  <si>
    <t xml:space="preserve">                  :  100% = Gesamtnote* /
                                   Note globale* /
                                   Nota globale*
</t>
  </si>
  <si>
    <t>Gewicht./ 
Coefficient/ 
Ponderaz.</t>
  </si>
  <si>
    <t>Daten erfassen mündlich, nur bei VPA / Acquisition des données, oral, seulement TPP / Rilevare dati, orale, solo  LPP</t>
  </si>
  <si>
    <t>Daten ausgeben mündlich, nur bei VPA / Diffuser des données, oral, seulement TPP / Emettere dati, orale, solo LPP</t>
  </si>
  <si>
    <t>Daten bearbeiten mündlich, nur bei VPA / Traiter des données, oral, seulement TPP / Elaborare dati, orale, solo LPP</t>
  </si>
  <si>
    <t>Arbeits- und Qualitätsstandards umsetzen mündlich, neur bei VPA / Standard de qualité et tâche interdisciplinaire, oral, seulement TPP / Attuare standard di lavoro e di qualità, orale, solo LPP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</si>
</sst>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7"/>
      <color indexed="10"/>
      <name val="Arial"/>
      <family val="2"/>
    </font>
    <font>
      <b/>
      <sz val="8"/>
      <color indexed="30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  <font>
      <sz val="8"/>
      <color theme="1" tint="0.49998000264167786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/>
    </xf>
    <xf numFmtId="173" fontId="4" fillId="0" borderId="16" xfId="0" applyNumberFormat="1" applyFont="1" applyBorder="1" applyAlignment="1">
      <alignment horizontal="center" vertical="center"/>
    </xf>
    <xf numFmtId="173" fontId="4" fillId="0" borderId="16" xfId="0" applyNumberFormat="1" applyFont="1" applyBorder="1" applyAlignment="1" applyProtection="1">
      <alignment horizontal="center" vertical="center"/>
      <protection locked="0"/>
    </xf>
    <xf numFmtId="173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wrapText="1"/>
    </xf>
    <xf numFmtId="173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3" fontId="4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8" fillId="0" borderId="0" xfId="0" applyFont="1" applyFill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173" fontId="4" fillId="0" borderId="17" xfId="0" applyNumberFormat="1" applyFont="1" applyBorder="1" applyAlignment="1" applyProtection="1">
      <alignment horizontal="center" vertical="center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33" borderId="16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3" fillId="0" borderId="16" xfId="0" applyNumberFormat="1" applyFont="1" applyBorder="1" applyAlignment="1">
      <alignment horizontal="left" vertical="center" wrapText="1"/>
    </xf>
    <xf numFmtId="1" fontId="50" fillId="0" borderId="0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73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51" fillId="0" borderId="1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23" xfId="0" applyFont="1" applyFill="1" applyBorder="1" applyAlignment="1">
      <alignment vertical="center" wrapText="1"/>
    </xf>
    <xf numFmtId="9" fontId="4" fillId="0" borderId="16" xfId="0" applyNumberFormat="1" applyFont="1" applyFill="1" applyBorder="1" applyAlignment="1" applyProtection="1">
      <alignment horizontal="center" vertical="center"/>
      <protection/>
    </xf>
    <xf numFmtId="173" fontId="4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73" fontId="2" fillId="0" borderId="16" xfId="0" applyNumberFormat="1" applyFont="1" applyFill="1" applyBorder="1" applyAlignment="1" applyProtection="1">
      <alignment vertical="center"/>
      <protection locked="0"/>
    </xf>
    <xf numFmtId="173" fontId="2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top" wrapText="1"/>
    </xf>
    <xf numFmtId="0" fontId="3" fillId="0" borderId="35" xfId="0" applyFont="1" applyBorder="1" applyAlignment="1">
      <alignment vertical="top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49" fontId="3" fillId="0" borderId="27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6" xfId="0" applyFont="1" applyBorder="1" applyAlignment="1">
      <alignment vertical="top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33" borderId="23" xfId="0" applyNumberFormat="1" applyFont="1" applyFill="1" applyBorder="1" applyAlignment="1">
      <alignment horizontal="left" vertical="center" wrapText="1"/>
    </xf>
    <xf numFmtId="49" fontId="3" fillId="33" borderId="26" xfId="0" applyNumberFormat="1" applyFont="1" applyFill="1" applyBorder="1" applyAlignment="1">
      <alignment horizontal="left" vertical="center" wrapText="1"/>
    </xf>
    <xf numFmtId="49" fontId="3" fillId="33" borderId="27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3" fillId="0" borderId="16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0" fillId="0" borderId="37" xfId="0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9525</xdr:rowOff>
    </xdr:from>
    <xdr:to>
      <xdr:col>6</xdr:col>
      <xdr:colOff>76200</xdr:colOff>
      <xdr:row>43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34425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32" sqref="A32:G3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6">
        <v>64104</v>
      </c>
      <c r="B1" s="106" t="s">
        <v>33</v>
      </c>
      <c r="C1" s="106"/>
      <c r="D1" s="106"/>
      <c r="E1" s="107"/>
      <c r="F1" s="105" t="s">
        <v>24</v>
      </c>
      <c r="G1" s="76"/>
    </row>
    <row r="2" spans="2:7" s="3" customFormat="1" ht="14.25" customHeight="1">
      <c r="B2" s="106" t="s">
        <v>51</v>
      </c>
      <c r="C2" s="106"/>
      <c r="D2" s="106"/>
      <c r="E2" s="107"/>
      <c r="F2" s="105"/>
      <c r="G2" s="77"/>
    </row>
    <row r="3" spans="2:7" s="3" customFormat="1" ht="14.25" customHeight="1">
      <c r="B3" s="106" t="s">
        <v>34</v>
      </c>
      <c r="C3" s="106"/>
      <c r="D3" s="106"/>
      <c r="E3" s="107"/>
      <c r="F3" s="108" t="s">
        <v>25</v>
      </c>
      <c r="G3" s="78"/>
    </row>
    <row r="4" spans="6:7" s="3" customFormat="1" ht="9" customHeight="1">
      <c r="F4" s="109"/>
      <c r="G4" s="79"/>
    </row>
    <row r="5" spans="6:7" s="3" customFormat="1" ht="11.25" customHeight="1">
      <c r="F5" s="37"/>
      <c r="G5" s="46"/>
    </row>
    <row r="6" spans="1:7" s="3" customFormat="1" ht="12" customHeight="1">
      <c r="A6" s="26"/>
      <c r="B6" s="5" t="s">
        <v>37</v>
      </c>
      <c r="C6" s="98" t="s">
        <v>40</v>
      </c>
      <c r="D6" s="98"/>
      <c r="E6" s="98"/>
      <c r="F6" s="98"/>
      <c r="G6" s="98"/>
    </row>
    <row r="7" spans="2:7" s="3" customFormat="1" ht="12" customHeight="1">
      <c r="B7" s="5" t="s">
        <v>43</v>
      </c>
      <c r="C7" s="98" t="s">
        <v>41</v>
      </c>
      <c r="D7" s="98"/>
      <c r="E7" s="98"/>
      <c r="F7" s="98"/>
      <c r="G7" s="98"/>
    </row>
    <row r="8" spans="2:7" s="3" customFormat="1" ht="12" customHeight="1">
      <c r="B8" s="5" t="s">
        <v>44</v>
      </c>
      <c r="C8" s="98" t="s">
        <v>42</v>
      </c>
      <c r="D8" s="98"/>
      <c r="E8" s="98"/>
      <c r="F8" s="98"/>
      <c r="G8" s="98"/>
    </row>
    <row r="9" spans="2:6" s="3" customFormat="1" ht="12" customHeight="1" thickBot="1">
      <c r="B9" s="5"/>
      <c r="C9" s="98"/>
      <c r="D9" s="98"/>
      <c r="E9" s="98"/>
      <c r="F9" s="24"/>
    </row>
    <row r="10" spans="1:8" s="2" customFormat="1" ht="17.25" customHeight="1">
      <c r="A10" s="31"/>
      <c r="B10" s="99" t="s">
        <v>15</v>
      </c>
      <c r="C10" s="99"/>
      <c r="D10" s="99"/>
      <c r="E10" s="99"/>
      <c r="F10" s="99"/>
      <c r="G10" s="32"/>
      <c r="H10" s="11"/>
    </row>
    <row r="11" spans="1:8" s="2" customFormat="1" ht="17.25" customHeight="1" thickBot="1">
      <c r="A11" s="102" t="s">
        <v>29</v>
      </c>
      <c r="B11" s="103"/>
      <c r="C11" s="103"/>
      <c r="D11" s="103"/>
      <c r="E11" s="103"/>
      <c r="F11" s="103"/>
      <c r="G11" s="104"/>
      <c r="H11" s="11"/>
    </row>
    <row r="12" s="3" customFormat="1" ht="11.25" customHeight="1"/>
    <row r="13" spans="1:7" s="3" customFormat="1" ht="21" customHeight="1">
      <c r="A13" s="100" t="s">
        <v>35</v>
      </c>
      <c r="B13" s="100"/>
      <c r="C13" s="100"/>
      <c r="D13" s="100"/>
      <c r="E13" s="100"/>
      <c r="F13" s="100"/>
      <c r="G13" s="100"/>
    </row>
    <row r="14" s="2" customFormat="1" ht="15.75" customHeight="1"/>
    <row r="15" spans="1:7" s="5" customFormat="1" ht="12" customHeight="1">
      <c r="A15" s="101" t="s">
        <v>27</v>
      </c>
      <c r="B15" s="101"/>
      <c r="C15" s="101"/>
      <c r="D15" s="101"/>
      <c r="E15" s="101"/>
      <c r="F15" s="101"/>
      <c r="G15" s="101"/>
    </row>
    <row r="16" s="3" customFormat="1" ht="9"/>
    <row r="17" spans="1:7" s="3" customFormat="1" ht="9">
      <c r="A17" s="84" t="s">
        <v>0</v>
      </c>
      <c r="B17" s="84"/>
      <c r="C17" s="86"/>
      <c r="D17" s="86"/>
      <c r="E17" s="86"/>
      <c r="F17" s="86"/>
      <c r="G17" s="86"/>
    </row>
    <row r="18" spans="1:7" s="5" customFormat="1" ht="10.5" customHeight="1">
      <c r="A18" s="85"/>
      <c r="B18" s="85"/>
      <c r="C18" s="79"/>
      <c r="D18" s="79"/>
      <c r="E18" s="79"/>
      <c r="F18" s="79"/>
      <c r="G18" s="79"/>
    </row>
    <row r="19" s="3" customFormat="1" ht="9"/>
    <row r="20" spans="1:7" s="3" customFormat="1" ht="9">
      <c r="A20" s="84" t="s">
        <v>2</v>
      </c>
      <c r="B20" s="84"/>
      <c r="C20" s="87"/>
      <c r="D20" s="86"/>
      <c r="E20" s="86"/>
      <c r="F20" s="86"/>
      <c r="G20" s="86"/>
    </row>
    <row r="21" spans="1:7" s="5" customFormat="1" ht="12">
      <c r="A21" s="85"/>
      <c r="B21" s="85"/>
      <c r="C21" s="79"/>
      <c r="D21" s="79"/>
      <c r="E21" s="79"/>
      <c r="F21" s="79"/>
      <c r="G21" s="79"/>
    </row>
    <row r="22" s="2" customFormat="1" ht="13.5" customHeight="1"/>
    <row r="23" spans="1:7" s="3" customFormat="1" ht="9">
      <c r="A23" s="12"/>
      <c r="B23" s="13"/>
      <c r="C23" s="13"/>
      <c r="D23" s="13"/>
      <c r="E23" s="13"/>
      <c r="F23" s="13"/>
      <c r="G23" s="14"/>
    </row>
    <row r="24" spans="1:7" s="5" customFormat="1" ht="12">
      <c r="A24" s="88" t="s">
        <v>1</v>
      </c>
      <c r="B24" s="89"/>
      <c r="C24" s="89"/>
      <c r="D24" s="89"/>
      <c r="E24" s="89"/>
      <c r="F24" s="89"/>
      <c r="G24" s="90"/>
    </row>
    <row r="25" spans="1:7" s="3" customFormat="1" ht="9">
      <c r="A25" s="95" t="s">
        <v>26</v>
      </c>
      <c r="B25" s="96"/>
      <c r="C25" s="96"/>
      <c r="D25" s="96"/>
      <c r="E25" s="96"/>
      <c r="F25" s="96"/>
      <c r="G25" s="97"/>
    </row>
    <row r="26" spans="1:7" s="3" customFormat="1" ht="9">
      <c r="A26" s="15"/>
      <c r="B26" s="16"/>
      <c r="C26" s="16"/>
      <c r="D26" s="16"/>
      <c r="E26" s="16"/>
      <c r="F26" s="16"/>
      <c r="G26" s="17"/>
    </row>
    <row r="27" s="2" customFormat="1" ht="10.5" customHeight="1"/>
    <row r="28" spans="1:7" s="5" customFormat="1" ht="12">
      <c r="A28" s="93" t="s">
        <v>20</v>
      </c>
      <c r="B28" s="94"/>
      <c r="C28" s="94"/>
      <c r="D28" s="94"/>
      <c r="E28" s="94"/>
      <c r="F28" s="94"/>
      <c r="G28" s="94"/>
    </row>
    <row r="29" s="3" customFormat="1" ht="9"/>
    <row r="30" spans="1:7" s="3" customFormat="1" ht="30" customHeight="1">
      <c r="A30" s="91" t="s">
        <v>12</v>
      </c>
      <c r="B30" s="92"/>
      <c r="C30" s="92"/>
      <c r="D30" s="92"/>
      <c r="E30" s="92"/>
      <c r="F30" s="92"/>
      <c r="G30" s="92"/>
    </row>
    <row r="31" s="3" customFormat="1" ht="9"/>
    <row r="32" spans="1:7" s="3" customFormat="1" ht="153" customHeight="1">
      <c r="A32" s="80"/>
      <c r="B32" s="81"/>
      <c r="C32" s="81"/>
      <c r="D32" s="81"/>
      <c r="E32" s="81"/>
      <c r="F32" s="81"/>
      <c r="G32" s="82"/>
    </row>
    <row r="33" s="3" customFormat="1" ht="9"/>
    <row r="34" spans="1:7" s="3" customFormat="1" ht="9">
      <c r="A34" s="83" t="s">
        <v>3</v>
      </c>
      <c r="B34" s="83"/>
      <c r="C34" s="83"/>
      <c r="E34" s="83" t="s">
        <v>28</v>
      </c>
      <c r="F34" s="83"/>
      <c r="G34" s="83"/>
    </row>
    <row r="35" spans="1:7" s="3" customFormat="1" ht="9">
      <c r="A35" s="83"/>
      <c r="B35" s="83"/>
      <c r="C35" s="83"/>
      <c r="E35" s="83"/>
      <c r="F35" s="83"/>
      <c r="G35" s="83"/>
    </row>
    <row r="36" spans="1:7" s="3" customFormat="1" ht="33.75" customHeight="1">
      <c r="A36" s="77"/>
      <c r="B36" s="79"/>
      <c r="C36" s="79"/>
      <c r="E36" s="79"/>
      <c r="F36" s="79"/>
      <c r="G36" s="79"/>
    </row>
    <row r="37" spans="5:7" s="3" customFormat="1" ht="33.75" customHeight="1">
      <c r="E37" s="79"/>
      <c r="F37" s="79"/>
      <c r="G37" s="79"/>
    </row>
    <row r="38" spans="5:7" s="3" customFormat="1" ht="9" customHeight="1">
      <c r="E38" s="10"/>
      <c r="F38" s="10"/>
      <c r="G38" s="10"/>
    </row>
    <row r="39" spans="1:7" s="3" customFormat="1" ht="9">
      <c r="A39" s="72" t="s">
        <v>21</v>
      </c>
      <c r="B39" s="73"/>
      <c r="C39" s="73"/>
      <c r="D39" s="73"/>
      <c r="E39" s="73"/>
      <c r="F39" s="73"/>
      <c r="G39" s="73"/>
    </row>
    <row r="40" spans="1:7" s="3" customFormat="1" ht="9">
      <c r="A40" s="73"/>
      <c r="B40" s="73"/>
      <c r="C40" s="73"/>
      <c r="D40" s="73"/>
      <c r="E40" s="73"/>
      <c r="F40" s="73"/>
      <c r="G40" s="73"/>
    </row>
    <row r="41" spans="1:7" s="3" customFormat="1" ht="12.75" customHeight="1">
      <c r="A41" s="73"/>
      <c r="B41" s="73"/>
      <c r="C41" s="73"/>
      <c r="D41" s="73"/>
      <c r="E41" s="73"/>
      <c r="F41" s="73"/>
      <c r="G41" s="73"/>
    </row>
    <row r="42" spans="1:7" s="3" customFormat="1" ht="9" hidden="1">
      <c r="A42" s="73"/>
      <c r="B42" s="73"/>
      <c r="C42" s="73"/>
      <c r="D42" s="73"/>
      <c r="E42" s="73"/>
      <c r="F42" s="73"/>
      <c r="G42" s="73"/>
    </row>
    <row r="43" spans="1:7" s="3" customFormat="1" ht="12.75" customHeight="1">
      <c r="A43" s="74" t="s">
        <v>11</v>
      </c>
      <c r="B43" s="75"/>
      <c r="C43" s="75"/>
      <c r="D43" s="75"/>
      <c r="E43" s="75"/>
      <c r="F43" s="75"/>
      <c r="G43" s="75"/>
    </row>
    <row r="44" s="3" customFormat="1" ht="120.75" customHeight="1">
      <c r="G44" s="36"/>
    </row>
  </sheetData>
  <sheetProtection password="CF73" sheet="1"/>
  <mergeCells count="31">
    <mergeCell ref="F1:F2"/>
    <mergeCell ref="B2:E2"/>
    <mergeCell ref="B3:E3"/>
    <mergeCell ref="F3:F4"/>
    <mergeCell ref="B1:E1"/>
    <mergeCell ref="C7:G7"/>
    <mergeCell ref="C9:E9"/>
    <mergeCell ref="B10:F10"/>
    <mergeCell ref="A13:G13"/>
    <mergeCell ref="A15:G15"/>
    <mergeCell ref="A11:G11"/>
    <mergeCell ref="C6:G6"/>
    <mergeCell ref="C8:G8"/>
    <mergeCell ref="A17:B18"/>
    <mergeCell ref="C17:G18"/>
    <mergeCell ref="A20:B21"/>
    <mergeCell ref="C20:G21"/>
    <mergeCell ref="A24:G24"/>
    <mergeCell ref="A30:G30"/>
    <mergeCell ref="A28:G28"/>
    <mergeCell ref="A25:G25"/>
    <mergeCell ref="A39:G42"/>
    <mergeCell ref="A43:G43"/>
    <mergeCell ref="G1:G2"/>
    <mergeCell ref="G3:G4"/>
    <mergeCell ref="A32:G32"/>
    <mergeCell ref="A34:C35"/>
    <mergeCell ref="E34:G35"/>
    <mergeCell ref="A36:C36"/>
    <mergeCell ref="E36:G36"/>
    <mergeCell ref="E37:G3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headerFooter alignWithMargins="0">
    <oddFooter>&amp;R&amp;8&amp;D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Zeros="0" zoomScaleSheetLayoutView="100" zoomScalePageLayoutView="80" workbookViewId="0" topLeftCell="A1">
      <selection activeCell="M11" sqref="M11"/>
    </sheetView>
  </sheetViews>
  <sheetFormatPr defaultColWidth="11.421875" defaultRowHeight="12.75"/>
  <cols>
    <col min="1" max="1" width="2.7109375" style="1" customWidth="1"/>
    <col min="2" max="3" width="12.7109375" style="0" customWidth="1"/>
    <col min="4" max="4" width="10.140625" style="0" customWidth="1"/>
    <col min="5" max="5" width="7.00390625" style="0" customWidth="1"/>
    <col min="6" max="6" width="7.421875" style="0" customWidth="1"/>
    <col min="7" max="7" width="6.57421875" style="0" customWidth="1"/>
    <col min="8" max="8" width="12.7109375" style="0" customWidth="1"/>
    <col min="9" max="9" width="12.28125" style="0" customWidth="1"/>
    <col min="10" max="10" width="8.28125" style="0" customWidth="1"/>
  </cols>
  <sheetData>
    <row r="1" spans="1:10" s="3" customFormat="1" ht="31.5" customHeight="1">
      <c r="A1" s="98">
        <v>64104</v>
      </c>
      <c r="B1" s="98"/>
      <c r="F1" s="112" t="s">
        <v>14</v>
      </c>
      <c r="G1" s="112"/>
      <c r="H1" s="113">
        <f>REPT('Seite 1'!C17,1)</f>
      </c>
      <c r="I1" s="113"/>
      <c r="J1" s="113"/>
    </row>
    <row r="2" s="3" customFormat="1" ht="21" customHeight="1"/>
    <row r="3" spans="1:10" s="5" customFormat="1" ht="12">
      <c r="A3" s="114" t="s">
        <v>49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s="5" customFormat="1" ht="18" customHeight="1">
      <c r="A4" s="114"/>
      <c r="B4" s="114"/>
      <c r="C4" s="114"/>
      <c r="D4" s="114"/>
      <c r="E4" s="114"/>
      <c r="F4" s="114"/>
      <c r="G4" s="114"/>
      <c r="H4" s="114"/>
      <c r="I4" s="114"/>
      <c r="J4" s="115"/>
    </row>
    <row r="5" spans="1:10" s="5" customFormat="1" ht="10.5" customHeight="1">
      <c r="A5" s="22"/>
      <c r="B5" s="8"/>
      <c r="C5" s="22"/>
      <c r="D5" s="22"/>
      <c r="E5" s="22"/>
      <c r="F5" s="22"/>
      <c r="G5" s="22"/>
      <c r="H5" s="22"/>
      <c r="I5" s="22"/>
      <c r="J5" s="23"/>
    </row>
    <row r="6" spans="1:10" s="35" customFormat="1" ht="30" customHeight="1">
      <c r="A6" s="116" t="s">
        <v>58</v>
      </c>
      <c r="B6" s="117"/>
      <c r="C6" s="117"/>
      <c r="D6" s="117"/>
      <c r="E6" s="117"/>
      <c r="F6" s="117"/>
      <c r="G6" s="66" t="s">
        <v>65</v>
      </c>
      <c r="H6" s="116" t="s">
        <v>32</v>
      </c>
      <c r="I6" s="117"/>
      <c r="J6" s="118"/>
    </row>
    <row r="7" spans="1:11" s="35" customFormat="1" ht="27.75" customHeight="1" thickBot="1">
      <c r="A7" s="44"/>
      <c r="B7" s="119" t="s">
        <v>39</v>
      </c>
      <c r="C7" s="120"/>
      <c r="D7" s="120"/>
      <c r="E7" s="120"/>
      <c r="F7" s="121"/>
      <c r="G7" s="45"/>
      <c r="H7" s="122"/>
      <c r="I7" s="122"/>
      <c r="J7" s="123"/>
      <c r="K7" s="67">
        <v>1</v>
      </c>
    </row>
    <row r="8" spans="1:11" s="35" customFormat="1" ht="27" customHeight="1" thickBot="1" thickTop="1">
      <c r="A8" s="38"/>
      <c r="B8" s="39"/>
      <c r="C8" s="38"/>
      <c r="D8" s="40" t="s">
        <v>36</v>
      </c>
      <c r="E8" s="40"/>
      <c r="F8" s="41"/>
      <c r="G8" s="42"/>
      <c r="H8" s="124" t="s">
        <v>30</v>
      </c>
      <c r="I8" s="125"/>
      <c r="J8" s="43">
        <f>G7</f>
        <v>0</v>
      </c>
      <c r="K8" s="67">
        <v>1.5</v>
      </c>
    </row>
    <row r="9" spans="1:11" s="35" customFormat="1" ht="13.5" customHeight="1" thickTop="1">
      <c r="A9" s="38"/>
      <c r="B9" s="52" t="s">
        <v>57</v>
      </c>
      <c r="C9" s="38"/>
      <c r="D9" s="40"/>
      <c r="E9" s="40"/>
      <c r="F9" s="41"/>
      <c r="G9" s="51"/>
      <c r="H9" s="30"/>
      <c r="I9" s="9"/>
      <c r="J9" s="51"/>
      <c r="K9" s="67">
        <v>2</v>
      </c>
    </row>
    <row r="10" spans="1:11" s="5" customFormat="1" ht="23.25" customHeight="1">
      <c r="A10" s="22"/>
      <c r="B10" s="8"/>
      <c r="C10" s="22"/>
      <c r="D10" s="22"/>
      <c r="E10" s="22"/>
      <c r="F10" s="22"/>
      <c r="G10" s="22"/>
      <c r="H10" s="22"/>
      <c r="I10" s="22"/>
      <c r="J10" s="23"/>
      <c r="K10" s="67">
        <v>2.5</v>
      </c>
    </row>
    <row r="11" spans="1:11" s="3" customFormat="1" ht="29.25" customHeight="1">
      <c r="A11" s="69"/>
      <c r="B11" s="126" t="s">
        <v>59</v>
      </c>
      <c r="C11" s="127"/>
      <c r="D11" s="127"/>
      <c r="E11" s="127"/>
      <c r="F11" s="128"/>
      <c r="G11" s="66" t="s">
        <v>65</v>
      </c>
      <c r="H11" s="129" t="s">
        <v>32</v>
      </c>
      <c r="I11" s="130"/>
      <c r="J11" s="131"/>
      <c r="K11" s="67">
        <v>3</v>
      </c>
    </row>
    <row r="12" spans="1:11" s="3" customFormat="1" ht="27.75" customHeight="1">
      <c r="A12" s="53" t="s">
        <v>5</v>
      </c>
      <c r="B12" s="132" t="s">
        <v>45</v>
      </c>
      <c r="C12" s="133"/>
      <c r="D12" s="133"/>
      <c r="E12" s="133"/>
      <c r="F12" s="134"/>
      <c r="G12" s="20"/>
      <c r="H12" s="135"/>
      <c r="I12" s="136"/>
      <c r="J12" s="137"/>
      <c r="K12" s="67">
        <v>3.5</v>
      </c>
    </row>
    <row r="13" spans="1:11" s="3" customFormat="1" ht="27.75" customHeight="1">
      <c r="A13" s="53" t="s">
        <v>7</v>
      </c>
      <c r="B13" s="132" t="s">
        <v>46</v>
      </c>
      <c r="C13" s="133"/>
      <c r="D13" s="133"/>
      <c r="E13" s="133"/>
      <c r="F13" s="134"/>
      <c r="G13" s="20"/>
      <c r="H13" s="135"/>
      <c r="I13" s="136"/>
      <c r="J13" s="137"/>
      <c r="K13" s="67">
        <v>4</v>
      </c>
    </row>
    <row r="14" spans="1:11" s="3" customFormat="1" ht="27.75" customHeight="1">
      <c r="A14" s="53" t="s">
        <v>8</v>
      </c>
      <c r="B14" s="132" t="s">
        <v>47</v>
      </c>
      <c r="C14" s="133"/>
      <c r="D14" s="133"/>
      <c r="E14" s="133"/>
      <c r="F14" s="134"/>
      <c r="G14" s="20"/>
      <c r="H14" s="138"/>
      <c r="I14" s="139"/>
      <c r="J14" s="140"/>
      <c r="K14" s="67">
        <v>4.5</v>
      </c>
    </row>
    <row r="15" spans="1:11" s="3" customFormat="1" ht="27.75" customHeight="1" thickBot="1">
      <c r="A15" s="53" t="s">
        <v>9</v>
      </c>
      <c r="B15" s="132" t="s">
        <v>48</v>
      </c>
      <c r="C15" s="133"/>
      <c r="D15" s="133"/>
      <c r="E15" s="133"/>
      <c r="F15" s="134"/>
      <c r="G15" s="20"/>
      <c r="H15" s="138"/>
      <c r="I15" s="139"/>
      <c r="J15" s="140"/>
      <c r="K15" s="67">
        <v>5</v>
      </c>
    </row>
    <row r="16" spans="1:11" s="3" customFormat="1" ht="30.75" customHeight="1" thickBot="1" thickTop="1">
      <c r="A16" s="6"/>
      <c r="G16" s="19">
        <f>SUM(G12:G15)</f>
        <v>0</v>
      </c>
      <c r="H16" s="141" t="s">
        <v>38</v>
      </c>
      <c r="I16" s="142"/>
      <c r="J16" s="21">
        <f>SUM(G16/4)</f>
        <v>0</v>
      </c>
      <c r="K16" s="67">
        <v>5.5</v>
      </c>
    </row>
    <row r="17" spans="1:11" s="3" customFormat="1" ht="28.5" customHeight="1" thickTop="1">
      <c r="A17" s="6"/>
      <c r="G17" s="25"/>
      <c r="H17" s="30"/>
      <c r="I17" s="9"/>
      <c r="J17" s="33"/>
      <c r="K17" s="67">
        <v>6</v>
      </c>
    </row>
    <row r="18" spans="1:11" s="5" customFormat="1" ht="10.5" customHeight="1">
      <c r="A18" s="114" t="s">
        <v>50</v>
      </c>
      <c r="B18" s="114"/>
      <c r="C18" s="114"/>
      <c r="D18" s="114"/>
      <c r="E18" s="114"/>
      <c r="F18" s="114"/>
      <c r="G18" s="114"/>
      <c r="H18" s="114"/>
      <c r="I18" s="114"/>
      <c r="J18" s="115"/>
      <c r="K18" s="68"/>
    </row>
    <row r="19" spans="1:10" s="5" customFormat="1" ht="12.7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5"/>
    </row>
    <row r="20" spans="1:10" s="3" customFormat="1" ht="30" customHeight="1">
      <c r="A20" s="143" t="s">
        <v>4</v>
      </c>
      <c r="B20" s="144"/>
      <c r="C20" s="144"/>
      <c r="D20" s="144"/>
      <c r="E20" s="144"/>
      <c r="F20" s="145"/>
      <c r="G20" s="66" t="s">
        <v>65</v>
      </c>
      <c r="H20" s="129" t="s">
        <v>32</v>
      </c>
      <c r="I20" s="130"/>
      <c r="J20" s="131"/>
    </row>
    <row r="21" spans="1:10" s="3" customFormat="1" ht="27" customHeight="1">
      <c r="A21" s="110" t="s">
        <v>5</v>
      </c>
      <c r="B21" s="132" t="s">
        <v>55</v>
      </c>
      <c r="C21" s="133"/>
      <c r="D21" s="133"/>
      <c r="E21" s="133"/>
      <c r="F21" s="134"/>
      <c r="G21" s="20"/>
      <c r="H21" s="146"/>
      <c r="I21" s="146"/>
      <c r="J21" s="146"/>
    </row>
    <row r="22" spans="1:10" s="3" customFormat="1" ht="27" customHeight="1">
      <c r="A22" s="111"/>
      <c r="B22" s="147" t="s">
        <v>75</v>
      </c>
      <c r="C22" s="148"/>
      <c r="D22" s="148"/>
      <c r="E22" s="148"/>
      <c r="F22" s="149"/>
      <c r="G22" s="50"/>
      <c r="H22" s="146"/>
      <c r="I22" s="146"/>
      <c r="J22" s="146"/>
    </row>
    <row r="23" spans="1:10" s="3" customFormat="1" ht="27" customHeight="1">
      <c r="A23" s="110" t="s">
        <v>7</v>
      </c>
      <c r="B23" s="132" t="s">
        <v>53</v>
      </c>
      <c r="C23" s="133"/>
      <c r="D23" s="133"/>
      <c r="E23" s="133"/>
      <c r="F23" s="134"/>
      <c r="G23" s="20"/>
      <c r="H23" s="146"/>
      <c r="I23" s="146"/>
      <c r="J23" s="146"/>
    </row>
    <row r="24" spans="1:10" s="3" customFormat="1" ht="27" customHeight="1">
      <c r="A24" s="111"/>
      <c r="B24" s="147" t="s">
        <v>77</v>
      </c>
      <c r="C24" s="148"/>
      <c r="D24" s="148"/>
      <c r="E24" s="148"/>
      <c r="F24" s="149"/>
      <c r="G24" s="50"/>
      <c r="H24" s="146"/>
      <c r="I24" s="146"/>
      <c r="J24" s="146"/>
    </row>
    <row r="25" spans="1:10" s="3" customFormat="1" ht="27" customHeight="1">
      <c r="A25" s="110" t="s">
        <v>8</v>
      </c>
      <c r="B25" s="132" t="s">
        <v>54</v>
      </c>
      <c r="C25" s="133"/>
      <c r="D25" s="133"/>
      <c r="E25" s="133"/>
      <c r="F25" s="134"/>
      <c r="G25" s="20"/>
      <c r="H25" s="146"/>
      <c r="I25" s="146"/>
      <c r="J25" s="146"/>
    </row>
    <row r="26" spans="1:10" s="3" customFormat="1" ht="27" customHeight="1">
      <c r="A26" s="111"/>
      <c r="B26" s="147" t="s">
        <v>76</v>
      </c>
      <c r="C26" s="148"/>
      <c r="D26" s="148"/>
      <c r="E26" s="148"/>
      <c r="F26" s="149"/>
      <c r="G26" s="50"/>
      <c r="H26" s="146"/>
      <c r="I26" s="146"/>
      <c r="J26" s="146"/>
    </row>
    <row r="27" spans="1:10" s="3" customFormat="1" ht="27" customHeight="1">
      <c r="A27" s="110" t="s">
        <v>9</v>
      </c>
      <c r="B27" s="132" t="s">
        <v>56</v>
      </c>
      <c r="C27" s="133"/>
      <c r="D27" s="133"/>
      <c r="E27" s="133"/>
      <c r="F27" s="134"/>
      <c r="G27" s="20"/>
      <c r="H27" s="146"/>
      <c r="I27" s="146"/>
      <c r="J27" s="146"/>
    </row>
    <row r="28" spans="1:10" s="3" customFormat="1" ht="27" customHeight="1" thickBot="1">
      <c r="A28" s="111"/>
      <c r="B28" s="147" t="s">
        <v>78</v>
      </c>
      <c r="C28" s="148"/>
      <c r="D28" s="148"/>
      <c r="E28" s="148"/>
      <c r="F28" s="149"/>
      <c r="G28" s="50"/>
      <c r="H28" s="146"/>
      <c r="I28" s="146"/>
      <c r="J28" s="151"/>
    </row>
    <row r="29" spans="1:10" s="3" customFormat="1" ht="29.25" customHeight="1" thickBot="1" thickTop="1">
      <c r="A29" s="6"/>
      <c r="B29" s="7"/>
      <c r="C29" s="7"/>
      <c r="D29" s="7"/>
      <c r="E29" s="7" t="s">
        <v>64</v>
      </c>
      <c r="F29" s="65">
        <f>COUNT(G21:G28)</f>
        <v>0</v>
      </c>
      <c r="G29" s="28">
        <f>SUM(G21:G28)</f>
        <v>0</v>
      </c>
      <c r="H29" s="141" t="s">
        <v>52</v>
      </c>
      <c r="I29" s="142"/>
      <c r="J29" s="48">
        <f>IF(ISERROR(SUM(G29/F29)),"",SUM(G29/F29))</f>
      </c>
    </row>
    <row r="30" spans="1:10" s="3" customFormat="1" ht="12" customHeight="1" thickTop="1">
      <c r="A30" s="6"/>
      <c r="B30" s="7"/>
      <c r="C30" s="7"/>
      <c r="D30" s="7"/>
      <c r="E30" s="7"/>
      <c r="F30" s="54"/>
      <c r="G30" s="55"/>
      <c r="H30" s="30"/>
      <c r="I30" s="9"/>
      <c r="J30" s="56"/>
    </row>
    <row r="31" spans="1:10" s="3" customFormat="1" ht="10.5" customHeight="1">
      <c r="A31" s="4" t="s">
        <v>13</v>
      </c>
      <c r="G31" s="18"/>
      <c r="H31" s="9"/>
      <c r="I31" s="9"/>
      <c r="J31" s="18"/>
    </row>
    <row r="32" spans="1:10" s="3" customFormat="1" ht="11.25" customHeight="1">
      <c r="A32" s="150" t="s">
        <v>23</v>
      </c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s="3" customFormat="1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3" customFormat="1" ht="12" customHeight="1">
      <c r="A34" s="152" t="s">
        <v>60</v>
      </c>
      <c r="B34" s="152"/>
      <c r="C34" s="152"/>
      <c r="D34" s="152"/>
      <c r="E34" s="152"/>
      <c r="F34" s="152"/>
      <c r="G34" s="152"/>
      <c r="H34" s="152"/>
      <c r="I34" s="152"/>
      <c r="J34" s="18"/>
    </row>
    <row r="35" spans="1:10" s="3" customFormat="1" ht="12" customHeight="1">
      <c r="A35" s="57" t="s">
        <v>61</v>
      </c>
      <c r="B35" s="57"/>
      <c r="C35" s="57"/>
      <c r="D35" s="57"/>
      <c r="E35" s="57"/>
      <c r="F35" s="57"/>
      <c r="G35" s="57"/>
      <c r="H35" s="57"/>
      <c r="I35" s="57"/>
      <c r="J35" s="18"/>
    </row>
    <row r="36" spans="1:10" s="3" customFormat="1" ht="12" customHeight="1">
      <c r="A36" s="57" t="s">
        <v>62</v>
      </c>
      <c r="B36" s="58"/>
      <c r="C36" s="58"/>
      <c r="D36" s="58"/>
      <c r="E36" s="58"/>
      <c r="F36" s="58"/>
      <c r="G36" s="59"/>
      <c r="H36" s="60"/>
      <c r="I36" s="60"/>
      <c r="J36" s="18"/>
    </row>
    <row r="37" s="3" customFormat="1" ht="9"/>
    <row r="38" s="3" customFormat="1" ht="9"/>
    <row r="39" s="3" customFormat="1" ht="9"/>
    <row r="40" s="3" customFormat="1" ht="9"/>
    <row r="41" s="3" customFormat="1" ht="9"/>
    <row r="42" s="3" customFormat="1" ht="9"/>
    <row r="43" s="3" customFormat="1" ht="9"/>
    <row r="44" s="3" customFormat="1" ht="9"/>
    <row r="45" s="3" customFormat="1" ht="9"/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</sheetData>
  <sheetProtection password="CF73" sheet="1"/>
  <mergeCells count="46">
    <mergeCell ref="A32:J32"/>
    <mergeCell ref="B28:F28"/>
    <mergeCell ref="H28:J28"/>
    <mergeCell ref="H29:I29"/>
    <mergeCell ref="A34:I34"/>
    <mergeCell ref="B25:F25"/>
    <mergeCell ref="H25:J25"/>
    <mergeCell ref="B26:F26"/>
    <mergeCell ref="H26:J26"/>
    <mergeCell ref="B27:F27"/>
    <mergeCell ref="H27:J27"/>
    <mergeCell ref="B22:F22"/>
    <mergeCell ref="H22:J22"/>
    <mergeCell ref="B23:F23"/>
    <mergeCell ref="H23:J23"/>
    <mergeCell ref="B24:F24"/>
    <mergeCell ref="H24:J24"/>
    <mergeCell ref="H16:I16"/>
    <mergeCell ref="A18:J19"/>
    <mergeCell ref="A20:F20"/>
    <mergeCell ref="H20:J20"/>
    <mergeCell ref="B21:F21"/>
    <mergeCell ref="H21:J21"/>
    <mergeCell ref="A21:A22"/>
    <mergeCell ref="B13:F13"/>
    <mergeCell ref="H13:J13"/>
    <mergeCell ref="B14:F14"/>
    <mergeCell ref="H14:J14"/>
    <mergeCell ref="B15:F15"/>
    <mergeCell ref="H15:J15"/>
    <mergeCell ref="H7:J7"/>
    <mergeCell ref="H8:I8"/>
    <mergeCell ref="B11:F11"/>
    <mergeCell ref="H11:J11"/>
    <mergeCell ref="B12:F12"/>
    <mergeCell ref="H12:J12"/>
    <mergeCell ref="A23:A24"/>
    <mergeCell ref="A25:A26"/>
    <mergeCell ref="A27:A28"/>
    <mergeCell ref="A1:B1"/>
    <mergeCell ref="F1:G1"/>
    <mergeCell ref="H1:J1"/>
    <mergeCell ref="A3:J4"/>
    <mergeCell ref="A6:F6"/>
    <mergeCell ref="H6:J6"/>
    <mergeCell ref="B7:F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G7 G12:G15 G21:G28">
      <formula1>$K$7:$K$17</formula1>
    </dataValidation>
  </dataValidations>
  <printOptions/>
  <pageMargins left="0.5905511811023623" right="0.5118110236220472" top="0.3937007874015748" bottom="0.3937007874015748" header="0.5118110236220472" footer="0.31496062992125984"/>
  <pageSetup horizontalDpi="600" verticalDpi="600" orientation="portrait" paperSize="9" r:id="rId2"/>
  <headerFooter alignWithMargins="0">
    <oddFooter>&amp;C&amp;8&amp;D&amp;R&amp;8Seite 2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showZeros="0" zoomScaleSheetLayoutView="100" zoomScalePageLayoutView="80" workbookViewId="0" topLeftCell="A1">
      <selection activeCell="A21" sqref="A21:D21"/>
    </sheetView>
  </sheetViews>
  <sheetFormatPr defaultColWidth="11.421875" defaultRowHeight="12.75"/>
  <cols>
    <col min="1" max="1" width="2.7109375" style="1" customWidth="1"/>
    <col min="2" max="3" width="12.7109375" style="0" customWidth="1"/>
    <col min="4" max="4" width="10.57421875" style="0" customWidth="1"/>
    <col min="5" max="5" width="6.7109375" style="0" customWidth="1"/>
    <col min="6" max="6" width="8.00390625" style="0" customWidth="1"/>
    <col min="7" max="7" width="6.57421875" style="0" customWidth="1"/>
    <col min="8" max="8" width="12.7109375" style="0" customWidth="1"/>
    <col min="9" max="9" width="12.28125" style="0" customWidth="1"/>
    <col min="10" max="10" width="8.28125" style="0" customWidth="1"/>
  </cols>
  <sheetData>
    <row r="1" spans="1:10" s="3" customFormat="1" ht="31.5" customHeight="1">
      <c r="A1" s="98">
        <v>64104</v>
      </c>
      <c r="B1" s="98"/>
      <c r="F1" s="112" t="s">
        <v>14</v>
      </c>
      <c r="G1" s="112"/>
      <c r="H1" s="113">
        <f>REPT('Seite 1'!C17,1)</f>
      </c>
      <c r="I1" s="113"/>
      <c r="J1" s="113"/>
    </row>
    <row r="2" spans="1:10" s="3" customFormat="1" ht="41.25" customHeight="1">
      <c r="A2" s="62" t="s">
        <v>63</v>
      </c>
      <c r="B2" s="26"/>
      <c r="F2" s="47"/>
      <c r="G2" s="47"/>
      <c r="H2" s="61"/>
      <c r="I2" s="61"/>
      <c r="J2" s="61"/>
    </row>
    <row r="3" s="3" customFormat="1" ht="34.5" customHeight="1">
      <c r="B3" s="62"/>
    </row>
    <row r="4" spans="1:10" s="63" customFormat="1" ht="18" customHeight="1">
      <c r="A4" s="153" t="s">
        <v>19</v>
      </c>
      <c r="B4" s="153"/>
      <c r="C4" s="153"/>
      <c r="D4" s="153"/>
      <c r="E4" s="153"/>
      <c r="F4" s="153"/>
      <c r="G4" s="153"/>
      <c r="H4" s="153"/>
      <c r="I4" s="153"/>
      <c r="J4" s="154"/>
    </row>
    <row r="5" spans="1:10" s="3" customFormat="1" ht="28.5" customHeight="1">
      <c r="A5" s="155"/>
      <c r="B5" s="156"/>
      <c r="C5" s="156"/>
      <c r="D5" s="157"/>
      <c r="E5" s="27" t="s">
        <v>16</v>
      </c>
      <c r="F5" s="27" t="s">
        <v>74</v>
      </c>
      <c r="G5" s="27" t="s">
        <v>17</v>
      </c>
      <c r="H5" s="129" t="s">
        <v>32</v>
      </c>
      <c r="I5" s="130"/>
      <c r="J5" s="131"/>
    </row>
    <row r="6" spans="1:10" s="64" customFormat="1" ht="34.5" customHeight="1">
      <c r="A6" s="53" t="s">
        <v>68</v>
      </c>
      <c r="B6" s="158" t="s">
        <v>22</v>
      </c>
      <c r="C6" s="158"/>
      <c r="D6" s="158"/>
      <c r="E6" s="28">
        <f>'Seite 2'!J8+'Seite 2'!J16</f>
        <v>0</v>
      </c>
      <c r="F6" s="70">
        <v>0.5</v>
      </c>
      <c r="G6" s="71">
        <f>SUM(E6*50)</f>
        <v>0</v>
      </c>
      <c r="H6" s="146"/>
      <c r="I6" s="146"/>
      <c r="J6" s="146"/>
    </row>
    <row r="7" spans="1:10" s="64" customFormat="1" ht="34.5" customHeight="1">
      <c r="A7" s="53" t="s">
        <v>69</v>
      </c>
      <c r="B7" s="158" t="s">
        <v>72</v>
      </c>
      <c r="C7" s="158"/>
      <c r="D7" s="158"/>
      <c r="E7" s="28">
        <f>IF(ISERROR(SUM('Seite 2'!G29/'Seite 2'!F29)),"",SUM('Seite 2'!G29/'Seite 2'!F29))</f>
      </c>
      <c r="F7" s="70">
        <v>0.2</v>
      </c>
      <c r="G7" s="71">
        <f>IF(ISERROR(SUM(E7*20)),"",SUM(E7*20))</f>
      </c>
      <c r="H7" s="146"/>
      <c r="I7" s="146"/>
      <c r="J7" s="146"/>
    </row>
    <row r="8" spans="1:10" s="64" customFormat="1" ht="34.5" customHeight="1">
      <c r="A8" s="53" t="s">
        <v>70</v>
      </c>
      <c r="B8" s="158" t="s">
        <v>66</v>
      </c>
      <c r="C8" s="158"/>
      <c r="D8" s="158"/>
      <c r="E8" s="20"/>
      <c r="F8" s="70">
        <v>0.2</v>
      </c>
      <c r="G8" s="71">
        <f>SUM(E8*20)</f>
        <v>0</v>
      </c>
      <c r="H8" s="146"/>
      <c r="I8" s="146"/>
      <c r="J8" s="146"/>
    </row>
    <row r="9" spans="1:10" s="64" customFormat="1" ht="34.5" customHeight="1" thickBot="1">
      <c r="A9" s="53" t="s">
        <v>71</v>
      </c>
      <c r="B9" s="158" t="s">
        <v>67</v>
      </c>
      <c r="C9" s="158"/>
      <c r="D9" s="158"/>
      <c r="E9" s="20"/>
      <c r="F9" s="70">
        <v>0.1</v>
      </c>
      <c r="G9" s="71">
        <f>SUM(E9*10)</f>
        <v>0</v>
      </c>
      <c r="H9" s="146"/>
      <c r="I9" s="146"/>
      <c r="J9" s="146"/>
    </row>
    <row r="10" spans="1:10" s="3" customFormat="1" ht="30.75" customHeight="1" thickBot="1">
      <c r="A10" s="6"/>
      <c r="B10" s="7"/>
      <c r="C10" s="7"/>
      <c r="D10" s="7"/>
      <c r="E10" s="7"/>
      <c r="F10" s="7"/>
      <c r="G10" s="19">
        <f>SUM(G6:G9)</f>
        <v>0</v>
      </c>
      <c r="H10" s="141" t="s">
        <v>73</v>
      </c>
      <c r="I10" s="161"/>
      <c r="J10" s="49">
        <f>SUM(G10/100)</f>
        <v>0</v>
      </c>
    </row>
    <row r="11" spans="1:10" s="3" customFormat="1" ht="27" customHeight="1">
      <c r="A11" s="4"/>
      <c r="G11" s="18"/>
      <c r="H11" s="9"/>
      <c r="I11" s="9"/>
      <c r="J11" s="18"/>
    </row>
    <row r="12" spans="1:10" s="3" customFormat="1" ht="10.5" customHeight="1">
      <c r="A12" s="4" t="s">
        <v>13</v>
      </c>
      <c r="G12" s="18"/>
      <c r="H12" s="9"/>
      <c r="I12" s="9"/>
      <c r="J12" s="18"/>
    </row>
    <row r="13" spans="1:10" s="3" customFormat="1" ht="11.25" customHeight="1">
      <c r="A13" s="150" t="s">
        <v>23</v>
      </c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 s="3" customFormat="1" ht="33.7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s="3" customFormat="1" ht="31.5" customHeight="1">
      <c r="A15" s="91" t="s">
        <v>6</v>
      </c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7" s="3" customFormat="1" ht="17.25" customHeight="1">
      <c r="A16" s="4"/>
      <c r="G16" s="8"/>
    </row>
    <row r="17" spans="1:10" s="5" customFormat="1" ht="12">
      <c r="A17" s="163" t="s">
        <v>10</v>
      </c>
      <c r="B17" s="163"/>
      <c r="C17" s="163"/>
      <c r="D17" s="163"/>
      <c r="E17" s="163"/>
      <c r="F17" s="163"/>
      <c r="G17" s="163"/>
      <c r="H17" s="163"/>
      <c r="I17" s="163"/>
      <c r="J17" s="164"/>
    </row>
    <row r="18" spans="1:7" s="3" customFormat="1" ht="6.75" customHeight="1">
      <c r="A18" s="4"/>
      <c r="G18" s="8"/>
    </row>
    <row r="19" spans="1:10" s="3" customFormat="1" ht="9" customHeight="1">
      <c r="A19" s="165" t="s">
        <v>18</v>
      </c>
      <c r="B19" s="165"/>
      <c r="C19" s="165"/>
      <c r="D19" s="165"/>
      <c r="E19" s="165"/>
      <c r="F19" s="29"/>
      <c r="H19" s="166" t="s">
        <v>31</v>
      </c>
      <c r="I19" s="166"/>
      <c r="J19" s="166"/>
    </row>
    <row r="20" spans="1:10" s="3" customFormat="1" ht="12.75" customHeight="1">
      <c r="A20" s="165"/>
      <c r="B20" s="165"/>
      <c r="C20" s="165"/>
      <c r="D20" s="165"/>
      <c r="E20" s="165"/>
      <c r="F20" s="29"/>
      <c r="H20" s="166"/>
      <c r="I20" s="166"/>
      <c r="J20" s="166"/>
    </row>
    <row r="21" spans="1:10" s="3" customFormat="1" ht="49.5" customHeight="1">
      <c r="A21" s="159"/>
      <c r="B21" s="160"/>
      <c r="C21" s="160"/>
      <c r="D21" s="160"/>
      <c r="E21" s="34"/>
      <c r="F21" s="34"/>
      <c r="G21" s="35"/>
      <c r="H21" s="160"/>
      <c r="I21" s="160"/>
      <c r="J21" s="160"/>
    </row>
    <row r="22" s="3" customFormat="1" ht="8.25" customHeight="1">
      <c r="A22" s="4"/>
    </row>
    <row r="23" spans="1:10" s="3" customFormat="1" ht="11.25">
      <c r="A23" s="4"/>
      <c r="J23" s="36"/>
    </row>
    <row r="24" s="3" customFormat="1" ht="9">
      <c r="A24" s="4"/>
    </row>
    <row r="25" s="3" customFormat="1" ht="9">
      <c r="A25" s="4"/>
    </row>
    <row r="26" s="3" customFormat="1" ht="9">
      <c r="A26" s="4"/>
    </row>
    <row r="27" s="3" customFormat="1" ht="9">
      <c r="A27" s="4"/>
    </row>
    <row r="28" s="3" customFormat="1" ht="9">
      <c r="A28" s="4"/>
    </row>
    <row r="29" s="3" customFormat="1" ht="9">
      <c r="A29" s="4"/>
    </row>
    <row r="30" s="3" customFormat="1" ht="9">
      <c r="A30" s="4"/>
    </row>
    <row r="31" s="3" customFormat="1" ht="9">
      <c r="A31" s="4"/>
    </row>
    <row r="32" s="3" customFormat="1" ht="9">
      <c r="A32" s="4"/>
    </row>
    <row r="33" s="3" customFormat="1" ht="9">
      <c r="A33" s="4"/>
    </row>
    <row r="34" s="3" customFormat="1" ht="9">
      <c r="A34" s="4"/>
    </row>
    <row r="35" s="3" customFormat="1" ht="9">
      <c r="A35" s="4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</sheetData>
  <sheetProtection password="CF73" sheet="1"/>
  <mergeCells count="22">
    <mergeCell ref="A21:D21"/>
    <mergeCell ref="H21:J21"/>
    <mergeCell ref="H10:I10"/>
    <mergeCell ref="A13:J13"/>
    <mergeCell ref="A15:J15"/>
    <mergeCell ref="A17:J17"/>
    <mergeCell ref="A19:E20"/>
    <mergeCell ref="H19:J20"/>
    <mergeCell ref="B7:D7"/>
    <mergeCell ref="H7:J7"/>
    <mergeCell ref="B8:D8"/>
    <mergeCell ref="H8:J8"/>
    <mergeCell ref="B9:D9"/>
    <mergeCell ref="H9:J9"/>
    <mergeCell ref="A4:J4"/>
    <mergeCell ref="A5:D5"/>
    <mergeCell ref="H5:J5"/>
    <mergeCell ref="B6:D6"/>
    <mergeCell ref="H6:J6"/>
    <mergeCell ref="A1:B1"/>
    <mergeCell ref="F1:G1"/>
    <mergeCell ref="H1:J1"/>
  </mergeCells>
  <printOptions/>
  <pageMargins left="0.5905511811023623" right="0.5118110236220472" top="0.3937007874015748" bottom="0.3937007874015748" header="0.5118110236220472" footer="0.31496062992125984"/>
  <pageSetup horizontalDpi="600" verticalDpi="600" orientation="portrait" paperSize="9" r:id="rId1"/>
  <headerFooter alignWithMargins="0">
    <oddFooter>&amp;C&amp;8&amp;D&amp;R&amp;8Seite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2013-04-23T12:19:29Z</cp:lastPrinted>
  <dcterms:created xsi:type="dcterms:W3CDTF">2006-01-30T14:36:36Z</dcterms:created>
  <dcterms:modified xsi:type="dcterms:W3CDTF">2013-04-23T12:19:39Z</dcterms:modified>
  <cp:category/>
  <cp:version/>
  <cp:contentType/>
  <cp:contentStatus/>
</cp:coreProperties>
</file>